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RELACION CONTRATACIÓN 2006 A 2016\2016\"/>
    </mc:Choice>
  </mc:AlternateContent>
  <bookViews>
    <workbookView xWindow="0" yWindow="0" windowWidth="19440" windowHeight="7755" tabRatio="809"/>
  </bookViews>
  <sheets>
    <sheet name="CONTRATOS ADIC PROR 2016" sheetId="19" r:id="rId1"/>
  </sheets>
  <definedNames>
    <definedName name="_xlnm._FilterDatabase" localSheetId="0" hidden="1">'CONTRATOS ADIC PROR 2016'!$A$4:$AH$7</definedName>
    <definedName name="_xlnm.Print_Area" localSheetId="0">'CONTRATOS ADIC PROR 2016'!$A$1:$AI$8</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7" i="19" l="1"/>
  <c r="AA6" i="19"/>
  <c r="AA5" i="19"/>
  <c r="Y7" i="19"/>
  <c r="AH7" i="19" s="1"/>
  <c r="Y6" i="19"/>
  <c r="AH6" i="19" s="1"/>
  <c r="Y5" i="19"/>
  <c r="AH5" i="19" s="1"/>
  <c r="AA8" i="19" l="1"/>
</calcChain>
</file>

<file path=xl/sharedStrings.xml><?xml version="1.0" encoding="utf-8"?>
<sst xmlns="http://schemas.openxmlformats.org/spreadsheetml/2006/main" count="85" uniqueCount="76">
  <si>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</si>
  <si>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</si>
  <si>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</si>
  <si>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</si>
  <si>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</si>
  <si>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</si>
  <si>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</si>
  <si>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</si>
  <si>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</si>
  <si>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</si>
  <si>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</si>
  <si>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</si>
  <si>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</si>
  <si>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</si>
  <si>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Contratación Directa</t>
  </si>
  <si>
    <t>JEFE OFICINA JURÍDICA</t>
  </si>
  <si>
    <t>JULIAN DARÍO HENAO CARDONA</t>
  </si>
  <si>
    <t>SUBDIRECTOR DE SERVICIOS GENERALES</t>
  </si>
  <si>
    <t>GUSTAVO FRANCISCO MONZÓN GARZÓN</t>
  </si>
  <si>
    <t>LOTERÍA DE BOGOTÁ</t>
  </si>
  <si>
    <t>CARGO</t>
  </si>
  <si>
    <t>ESTADO DEL CONTRATO</t>
  </si>
  <si>
    <t>EN EJECUCIÓN</t>
  </si>
  <si>
    <t>Arrendamientos</t>
  </si>
  <si>
    <t>Honorarios entidad</t>
  </si>
  <si>
    <t>FECHA DE TERMINACIÓN
(Depende del acta de inicio)</t>
  </si>
  <si>
    <t>PRÓRROGAS
(días)</t>
  </si>
  <si>
    <t>NUEVA
FECHA DE TERMINACIÓN</t>
  </si>
  <si>
    <t>VALOR FINAL
DEL CONTRATO
$</t>
  </si>
  <si>
    <t>RUBRO PRESUPUESTAL</t>
  </si>
  <si>
    <t>ADICIONES 
($)</t>
  </si>
  <si>
    <t>FECHA DE TERMINACIÓN</t>
  </si>
  <si>
    <t>TIPO DE PERSONA</t>
  </si>
  <si>
    <t>JURÍDICA</t>
  </si>
  <si>
    <t>NATURAL</t>
  </si>
  <si>
    <t>No. REGISTRO PRESUPUESTAL</t>
  </si>
  <si>
    <t>FECHA DE ADICIÓN O PRÓRROGA</t>
  </si>
  <si>
    <t>FECHA DE LIQUIDACIÓN</t>
  </si>
  <si>
    <t>TOTAL</t>
  </si>
  <si>
    <t>RELACIÓN DE CONTRATACIÓN 2016
UNIDAD EJECUTORA 01</t>
  </si>
  <si>
    <t>cb-cd-02-2016</t>
  </si>
  <si>
    <t>CB-CD-003-2016</t>
  </si>
  <si>
    <t>CB-CD-04-2016</t>
  </si>
  <si>
    <t>Contratar la prestación de servicios profesionales de un (1) abogado con conocimientos especializados en derecho público y/o administrativo, para apoyar la gestión de la Oficina Asesora Jurídica en las materias que le son propias, representar judicial y extrajudicialmente a la Entidad en los procesos de los que sea parte, atender acciones de tutela, dar respuesta a los derechos de petición, resolver las solicitudes y consultas de las dependencias internas y de la ciudadanía, emitir conceptos y brindar capacitaciones a los funcionarios de la Oficina Asesora Jurídica en las temáticas objeto de la presente necesidad.</t>
  </si>
  <si>
    <t>Contratar la prestación de servicios profesionales de un (1) abogado con conocimientos en contratación estatal, derecho administrativo, Procedimiento Administrativo y materias a fines, para apoyar la gestión de la Subdirección de Contratos en la revisión de carpetas contractuales suscritas en el cuatrenio, así como la liquidación de contratos, seguimiento a los informes de supervisión, y brindar capacitación a los mismos, para una correcta ejecución contractual.</t>
  </si>
  <si>
    <t xml:space="preserve">Servicios Profesionales </t>
  </si>
  <si>
    <t xml:space="preserve">Arrendamiento de bienes inmuebles </t>
  </si>
  <si>
    <t>WILSON RUIZ OREJUELA</t>
  </si>
  <si>
    <t xml:space="preserve">YASMINA GRACIELA ARAUJO RORIGUEZ
</t>
  </si>
  <si>
    <t> 51.552.857</t>
  </si>
  <si>
    <t>SANDRA MILENA CÁCERES GONZÁLEZ</t>
  </si>
  <si>
    <t>SUBDIRECTORA DE CONTRATACIÓN</t>
  </si>
  <si>
    <t>El arrendador entregará en calidad de arrendamiento al arrendatario cincuenta y cinco (55) parqueaderos de propiedad de la Loteria de Bogotá, ubicados en el edificio sede de la misma, sometidos al régimen de propiedad horizontal, cuyo ingreso es por la carrera 32A No.26A-26 que se encuentran localizados en el segunod y tercer sotano del mismo inmueble, cuyas áreas y linderos se encuentran contenidos en la escritura publica 2667 de la Notaría Primera del círculo Notarial de Bogota D.C. del 08 de junio de 1993 la cual hace parte integral del presente  contrato.</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</si>
  <si>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</si>
  <si>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</si>
  <si>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</si>
  <si>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</si>
  <si>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</si>
  <si>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</si>
  <si>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</si>
  <si>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</si>
  <si>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</si>
  <si>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Colombia</t>
  </si>
  <si>
    <t>Valle</t>
  </si>
  <si>
    <t>Florida</t>
  </si>
  <si>
    <t>Cundinamarca</t>
  </si>
  <si>
    <t>Bogotá</t>
  </si>
  <si>
    <t>34.1</t>
  </si>
  <si>
    <t>Abogado con especialización en Derecho Administrativo y  Doctor en Derecho.</t>
  </si>
  <si>
    <t>Abogada con especialización en Derecho Administrativo y Constitucional.</t>
  </si>
  <si>
    <t>wruizorejuela@gmail.com</t>
  </si>
  <si>
    <t>yazminaraujo@hotmail.com</t>
  </si>
  <si>
    <t>OFICINA JURÍDICA</t>
  </si>
  <si>
    <t>SUBDIRECCIÓN DE CONTRATACIÓN</t>
  </si>
  <si>
    <t>Prestación de servicios como abogado con conocimientos especializados en derecho público y/o administrativo, para apoyar la gestión de la Oficina Asesora Jurídica.</t>
  </si>
  <si>
    <t>Prestación de servicios como abogado con conocimientos en contratación estatal, derecho administrativo y Procedimiento Administrativo, para apoyar la Subdirección de Contratación.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</si>
</sst>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 #,##0.00_ ;_ * \-#,##0.00_ ;_ * &quot;-&quot;??_ ;_ @_ "/>
    <numFmt numFmtId="165" formatCode="dd/mm/yyyy;@"/>
    <numFmt numFmtId="166" formatCode="_ * #,##0_ ;_ * \-#,##0_ ;_ * &quot;-&quot;??_ ;_ @_ "/>
    <numFmt numFmtId="167" formatCode="yyyy\-mm\-dd;@"/>
  </numFmts>
  <fonts count="31"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18" borderId="0" applyNumberFormat="0" applyBorder="0" applyAlignment="0" applyProtection="0"/>
    <xf numFmtId="0" fontId="10" fillId="8" borderId="0" applyNumberFormat="0" applyBorder="0" applyAlignment="0" applyProtection="0"/>
    <xf numFmtId="0" fontId="11" fillId="19" borderId="0" applyNumberFormat="0" applyBorder="0" applyAlignment="0" applyProtection="0"/>
    <xf numFmtId="0" fontId="12" fillId="20" borderId="13" applyNumberFormat="0" applyAlignment="0" applyProtection="0"/>
    <xf numFmtId="0" fontId="13" fillId="21" borderId="14" applyNumberFormat="0" applyAlignment="0" applyProtection="0"/>
    <xf numFmtId="0" fontId="14" fillId="0" borderId="15" applyNumberFormat="0" applyFill="0" applyAlignment="0" applyProtection="0"/>
    <xf numFmtId="0" fontId="15" fillId="0" borderId="0" applyNumberFormat="0" applyFill="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6" fillId="28" borderId="13" applyNumberFormat="0" applyAlignment="0" applyProtection="0"/>
    <xf numFmtId="0" fontId="17" fillId="29"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8" fillId="30" borderId="0" applyNumberFormat="0" applyBorder="0" applyAlignment="0" applyProtection="0"/>
    <xf numFmtId="0" fontId="4" fillId="0" borderId="0"/>
    <xf numFmtId="0" fontId="3" fillId="0" borderId="0"/>
    <xf numFmtId="0" fontId="6" fillId="31" borderId="16" applyNumberFormat="0" applyFont="0" applyAlignment="0" applyProtection="0"/>
    <xf numFmtId="0" fontId="3" fillId="31" borderId="16" applyNumberFormat="0" applyFont="0" applyAlignment="0" applyProtection="0"/>
    <xf numFmtId="0" fontId="19" fillId="20" borderId="1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8" applyNumberFormat="0" applyFill="0" applyAlignment="0" applyProtection="0"/>
    <xf numFmtId="0" fontId="15" fillId="0" borderId="19" applyNumberFormat="0" applyFill="0" applyAlignment="0" applyProtection="0"/>
    <xf numFmtId="0" fontId="24" fillId="0" borderId="20" applyNumberFormat="0" applyFill="0" applyAlignment="0" applyProtection="0"/>
    <xf numFmtId="164" fontId="4" fillId="0" borderId="0" applyFont="0" applyFill="0" applyBorder="0" applyAlignment="0" applyProtection="0"/>
    <xf numFmtId="0" fontId="4" fillId="0" borderId="0"/>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5" fillId="0" borderId="0" xfId="0" applyFont="1" applyBorder="1" applyAlignment="1">
      <alignment horizontal="center" vertical="center" wrapText="1"/>
    </xf>
    <xf numFmtId="0" fontId="5" fillId="0" borderId="0" xfId="0" applyFont="1" applyBorder="1"/>
    <xf numFmtId="0" fontId="5" fillId="0" borderId="0" xfId="0" applyFont="1" applyBorder="1" applyAlignment="1">
      <alignment horizontal="center"/>
    </xf>
    <xf numFmtId="1" fontId="5" fillId="0" borderId="0" xfId="32" applyNumberFormat="1" applyFont="1" applyBorder="1" applyAlignment="1">
      <alignment horizontal="right"/>
    </xf>
    <xf numFmtId="0" fontId="5" fillId="0" borderId="0" xfId="0" applyFont="1" applyBorder="1" applyAlignment="1">
      <alignment horizontal="right"/>
    </xf>
    <xf numFmtId="1" fontId="5" fillId="0" borderId="0" xfId="32" applyNumberFormat="1" applyFont="1" applyBorder="1" applyAlignment="1">
      <alignment horizontal="center"/>
    </xf>
    <xf numFmtId="0" fontId="5" fillId="0" borderId="0" xfId="0" applyFont="1" applyFill="1" applyBorder="1" applyAlignment="1">
      <alignment horizontal="center"/>
    </xf>
    <xf numFmtId="165" fontId="5" fillId="0" borderId="0" xfId="0" applyNumberFormat="1" applyFont="1" applyFill="1" applyBorder="1" applyAlignment="1">
      <alignment horizontal="center" vertical="top"/>
    </xf>
    <xf numFmtId="166" fontId="5" fillId="0" borderId="0" xfId="32" applyNumberFormat="1" applyFont="1" applyBorder="1" applyAlignment="1">
      <alignment horizontal="right"/>
    </xf>
    <xf numFmtId="166" fontId="4" fillId="32" borderId="1" xfId="32" applyNumberFormat="1" applyFont="1" applyFill="1" applyBorder="1" applyAlignment="1" applyProtection="1">
      <alignment horizontal="center" vertical="top" wrapText="1"/>
    </xf>
    <xf numFmtId="0" fontId="4" fillId="32" borderId="1" xfId="0" applyFont="1" applyFill="1" applyBorder="1" applyAlignment="1">
      <alignment horizontal="justify" vertical="top" wrapText="1"/>
    </xf>
    <xf numFmtId="1" fontId="4" fillId="32" borderId="1" xfId="32" applyNumberFormat="1" applyFont="1" applyFill="1" applyBorder="1" applyAlignment="1" applyProtection="1">
      <alignment horizontal="center" vertical="top" wrapText="1"/>
    </xf>
    <xf numFmtId="0" fontId="4" fillId="32" borderId="1" xfId="0" applyFont="1" applyFill="1" applyBorder="1" applyAlignment="1">
      <alignment vertical="top" wrapText="1"/>
    </xf>
    <xf numFmtId="167" fontId="4" fillId="32" borderId="1" xfId="0" applyNumberFormat="1" applyFont="1" applyFill="1" applyBorder="1" applyAlignment="1" applyProtection="1">
      <alignment horizontal="center" vertical="top" wrapText="1"/>
    </xf>
    <xf numFmtId="0" fontId="4" fillId="32" borderId="1" xfId="0" applyFont="1" applyFill="1" applyBorder="1" applyAlignment="1">
      <alignment horizontal="center" vertical="top" wrapText="1"/>
    </xf>
    <xf numFmtId="166" fontId="4" fillId="32" borderId="1" xfId="32" applyNumberFormat="1" applyFont="1" applyFill="1" applyBorder="1" applyAlignment="1" applyProtection="1">
      <alignment horizontal="right" vertical="top" wrapText="1"/>
    </xf>
    <xf numFmtId="0" fontId="4" fillId="32" borderId="1" xfId="0" applyFont="1" applyFill="1" applyBorder="1" applyAlignment="1">
      <alignment horizontal="left" vertical="top" wrapText="1"/>
    </xf>
    <xf numFmtId="1" fontId="4" fillId="32" borderId="1" xfId="32" applyNumberFormat="1" applyFont="1" applyFill="1" applyBorder="1" applyAlignment="1" applyProtection="1">
      <alignment horizontal="right" vertical="top" wrapText="1"/>
    </xf>
    <xf numFmtId="0" fontId="4" fillId="32" borderId="1" xfId="0" applyNumberFormat="1" applyFont="1" applyFill="1" applyBorder="1" applyAlignment="1" applyProtection="1">
      <alignment horizontal="center" vertical="top" wrapText="1"/>
    </xf>
    <xf numFmtId="3" fontId="4" fillId="32" borderId="1" xfId="36" applyNumberFormat="1" applyFont="1" applyFill="1" applyBorder="1" applyAlignment="1">
      <alignment horizontal="left" vertical="top" wrapText="1"/>
    </xf>
    <xf numFmtId="0" fontId="4" fillId="32" borderId="1" xfId="0" applyFont="1" applyFill="1" applyBorder="1" applyAlignment="1">
      <alignment vertical="top"/>
    </xf>
    <xf numFmtId="0" fontId="5" fillId="0" borderId="0" xfId="0" applyFont="1" applyBorder="1" applyAlignment="1">
      <alignment horizontal="justify"/>
    </xf>
    <xf numFmtId="3" fontId="4" fillId="32" borderId="1" xfId="36" applyNumberFormat="1" applyFont="1" applyFill="1" applyBorder="1" applyAlignment="1">
      <alignment horizontal="justify" vertical="top" wrapText="1"/>
    </xf>
    <xf numFmtId="0" fontId="4" fillId="32" borderId="1" xfId="0" applyNumberFormat="1" applyFont="1" applyFill="1" applyBorder="1" applyAlignment="1" applyProtection="1">
      <alignment horizontal="justify" vertical="top" wrapText="1"/>
    </xf>
    <xf numFmtId="0" fontId="4" fillId="32" borderId="1" xfId="0" applyFont="1" applyFill="1" applyBorder="1" applyAlignment="1" applyProtection="1">
      <alignment horizontal="justify" vertical="top" wrapText="1"/>
      <protection locked="0"/>
    </xf>
    <xf numFmtId="1" fontId="4" fillId="32" borderId="1" xfId="0" applyNumberFormat="1" applyFont="1" applyFill="1" applyBorder="1" applyAlignment="1">
      <alignment horizontal="center" vertical="top" wrapText="1"/>
    </xf>
    <xf numFmtId="0" fontId="5" fillId="32" borderId="0" xfId="0" applyFont="1" applyFill="1" applyBorder="1"/>
    <xf numFmtId="167" fontId="4" fillId="32" borderId="1" xfId="0" applyNumberFormat="1" applyFont="1" applyFill="1" applyBorder="1" applyAlignment="1">
      <alignment horizontal="center" vertical="top" wrapText="1"/>
    </xf>
    <xf numFmtId="0" fontId="4" fillId="32" borderId="1" xfId="0" applyFont="1" applyFill="1" applyBorder="1" applyAlignment="1">
      <alignment horizontal="justify" vertical="top"/>
    </xf>
    <xf numFmtId="1" fontId="5" fillId="0" borderId="0" xfId="0" applyNumberFormat="1" applyFont="1" applyFill="1" applyBorder="1" applyAlignment="1">
      <alignment horizontal="center"/>
    </xf>
    <xf numFmtId="3" fontId="4" fillId="32" borderId="1" xfId="0" applyNumberFormat="1" applyFont="1" applyFill="1" applyBorder="1" applyAlignment="1">
      <alignment horizontal="center" vertical="top"/>
    </xf>
    <xf numFmtId="49" fontId="4" fillId="32" borderId="1" xfId="0" applyNumberFormat="1" applyFont="1" applyFill="1" applyBorder="1" applyAlignment="1">
      <alignment horizontal="justify" vertical="top" wrapText="1"/>
    </xf>
    <xf numFmtId="0" fontId="4" fillId="32" borderId="8" xfId="0" applyFont="1" applyFill="1" applyBorder="1" applyAlignment="1">
      <alignment vertical="top" wrapText="1"/>
    </xf>
    <xf numFmtId="0" fontId="27" fillId="32" borderId="0" xfId="0" applyFont="1" applyFill="1" applyBorder="1"/>
    <xf numFmtId="0" fontId="26" fillId="33" borderId="7" xfId="0" applyFont="1" applyFill="1" applyBorder="1" applyAlignment="1">
      <alignment horizontal="center" vertical="center" wrapText="1"/>
    </xf>
    <xf numFmtId="1" fontId="26" fillId="33" borderId="7" xfId="32" applyNumberFormat="1" applyFont="1" applyFill="1" applyBorder="1" applyAlignment="1">
      <alignment horizontal="center" vertical="center" wrapText="1"/>
    </xf>
    <xf numFmtId="166" fontId="4" fillId="32" borderId="1" xfId="32" applyNumberFormat="1" applyFont="1" applyFill="1" applyBorder="1" applyAlignment="1" applyProtection="1">
      <alignment horizontal="left" vertical="top" wrapText="1"/>
    </xf>
    <xf numFmtId="167" fontId="25" fillId="32" borderId="1" xfId="0" applyNumberFormat="1" applyFont="1" applyFill="1" applyBorder="1" applyAlignment="1" applyProtection="1">
      <alignment horizontal="center" vertical="top" wrapText="1"/>
    </xf>
    <xf numFmtId="166" fontId="4" fillId="32" borderId="1" xfId="33" applyNumberFormat="1" applyFont="1" applyFill="1" applyBorder="1" applyAlignment="1">
      <alignment horizontal="right" vertical="top"/>
    </xf>
    <xf numFmtId="0" fontId="4" fillId="32" borderId="1" xfId="0" applyNumberFormat="1" applyFont="1" applyFill="1" applyBorder="1" applyAlignment="1" applyProtection="1">
      <alignment horizontal="left" vertical="top" wrapText="1"/>
    </xf>
    <xf numFmtId="165" fontId="5" fillId="32" borderId="0" xfId="0" applyNumberFormat="1" applyFont="1" applyFill="1" applyBorder="1" applyAlignment="1">
      <alignment horizontal="center" vertical="top"/>
    </xf>
    <xf numFmtId="0" fontId="5" fillId="32" borderId="1" xfId="0" applyFont="1" applyFill="1" applyBorder="1" applyAlignment="1">
      <alignment horizontal="center" vertical="top"/>
    </xf>
    <xf numFmtId="0" fontId="4" fillId="32" borderId="1" xfId="0" applyFont="1" applyFill="1" applyBorder="1" applyAlignment="1">
      <alignment horizontal="center" vertical="top"/>
    </xf>
    <xf numFmtId="0" fontId="5" fillId="0" borderId="0" xfId="0" applyFont="1" applyBorder="1" applyAlignment="1">
      <alignment horizontal="justify" vertical="center" wrapText="1"/>
    </xf>
    <xf numFmtId="167" fontId="4" fillId="32" borderId="1" xfId="0" applyNumberFormat="1" applyFont="1" applyFill="1" applyBorder="1" applyAlignment="1" applyProtection="1">
      <alignment horizontal="justify" vertical="top" wrapText="1"/>
      <protection locked="0"/>
    </xf>
    <xf numFmtId="167" fontId="5" fillId="0" borderId="0" xfId="0" applyNumberFormat="1" applyFont="1" applyFill="1" applyBorder="1" applyAlignment="1">
      <alignment horizontal="center" vertical="top"/>
    </xf>
    <xf numFmtId="0" fontId="28" fillId="36" borderId="1" xfId="0" applyFont="1" applyFill="1" applyBorder="1" applyAlignment="1">
      <alignment horizontal="center" vertical="top" wrapText="1"/>
    </xf>
    <xf numFmtId="166" fontId="28" fillId="36" borderId="1" xfId="32" applyNumberFormat="1" applyFont="1" applyFill="1" applyBorder="1" applyAlignment="1" applyProtection="1">
      <alignment horizontal="center" vertical="top" wrapText="1"/>
    </xf>
    <xf numFmtId="166" fontId="4" fillId="32" borderId="1" xfId="33" applyNumberFormat="1" applyFont="1" applyFill="1" applyBorder="1" applyAlignment="1" applyProtection="1">
      <alignment horizontal="right" vertical="top" wrapText="1"/>
    </xf>
    <xf numFmtId="1" fontId="4" fillId="32" borderId="1" xfId="33" applyNumberFormat="1" applyFont="1" applyFill="1" applyBorder="1" applyAlignment="1" applyProtection="1">
      <alignment horizontal="right" vertical="top" wrapText="1"/>
    </xf>
    <xf numFmtId="0" fontId="0" fillId="32" borderId="1" xfId="0" applyFill="1" applyBorder="1" applyAlignment="1">
      <alignment vertical="top" wrapText="1"/>
    </xf>
    <xf numFmtId="0" fontId="5" fillId="0" borderId="1" xfId="0" applyFont="1" applyBorder="1"/>
    <xf numFmtId="0" fontId="30" fillId="0" borderId="1" xfId="49" applyFont="1" applyBorder="1" applyAlignment="1">
      <alignment vertical="top" wrapText="1"/>
    </xf>
    <xf numFmtId="0" fontId="30" fillId="0" borderId="1" xfId="49" applyFont="1" applyBorder="1" applyAlignment="1">
      <alignment horizontal="center" vertical="top" wrapText="1"/>
    </xf>
    <xf numFmtId="0" fontId="4" fillId="32" borderId="1" xfId="0" applyNumberFormat="1" applyFont="1" applyFill="1" applyBorder="1" applyAlignment="1" applyProtection="1">
      <alignment horizontal="right" vertical="top" wrapText="1"/>
    </xf>
    <xf numFmtId="0" fontId="26" fillId="33" borderId="7" xfId="0" applyFont="1" applyFill="1" applyBorder="1" applyAlignment="1" applyProtection="1">
      <alignment horizontal="justify" vertical="center" wrapText="1"/>
      <protection locked="0"/>
    </xf>
    <xf numFmtId="0" fontId="26" fillId="33" borderId="11" xfId="0" applyFont="1" applyFill="1" applyBorder="1" applyAlignment="1" applyProtection="1">
      <alignment horizontal="justify" vertical="center" wrapText="1"/>
      <protection locked="0"/>
    </xf>
    <xf numFmtId="0" fontId="26" fillId="33" borderId="7" xfId="0" applyFont="1" applyFill="1" applyBorder="1" applyAlignment="1" applyProtection="1">
      <alignment horizontal="center" vertical="center" wrapText="1"/>
      <protection locked="0"/>
    </xf>
    <xf numFmtId="0" fontId="26" fillId="33" borderId="11"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166" fontId="26" fillId="33" borderId="1" xfId="32" applyNumberFormat="1" applyFont="1" applyFill="1" applyBorder="1" applyAlignment="1" applyProtection="1">
      <alignment horizontal="center" vertical="center" wrapText="1"/>
      <protection locked="0"/>
    </xf>
    <xf numFmtId="166" fontId="26" fillId="33" borderId="7" xfId="32" applyNumberFormat="1" applyFont="1" applyFill="1" applyBorder="1" applyAlignment="1" applyProtection="1">
      <alignment horizontal="center" vertical="center" wrapText="1"/>
      <protection locked="0"/>
    </xf>
    <xf numFmtId="166" fontId="26" fillId="34" borderId="1" xfId="32" applyNumberFormat="1" applyFont="1" applyFill="1" applyBorder="1" applyAlignment="1" applyProtection="1">
      <alignment horizontal="center" vertical="center" wrapText="1"/>
      <protection locked="0"/>
    </xf>
    <xf numFmtId="166" fontId="26" fillId="34" borderId="7" xfId="32" applyNumberFormat="1"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21" xfId="0" applyFont="1" applyBorder="1" applyAlignment="1">
      <alignment horizontal="center" vertical="center" wrapText="1"/>
    </xf>
    <xf numFmtId="167" fontId="7" fillId="0" borderId="21" xfId="0" applyNumberFormat="1" applyFont="1" applyBorder="1" applyAlignment="1">
      <alignment horizontal="center" vertical="center" wrapText="1"/>
    </xf>
    <xf numFmtId="0" fontId="7" fillId="32" borderId="21"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167" fontId="8" fillId="0" borderId="5" xfId="0" applyNumberFormat="1" applyFont="1" applyBorder="1" applyAlignment="1">
      <alignment horizontal="left" vertical="center" wrapText="1"/>
    </xf>
    <xf numFmtId="0" fontId="8" fillId="32" borderId="5" xfId="0" applyFont="1" applyFill="1" applyBorder="1" applyAlignment="1">
      <alignment horizontal="left" vertical="center" wrapText="1"/>
    </xf>
    <xf numFmtId="0" fontId="8" fillId="0" borderId="6" xfId="0" applyFont="1" applyBorder="1" applyAlignment="1">
      <alignment horizontal="left" vertical="center" wrapText="1"/>
    </xf>
    <xf numFmtId="0" fontId="26" fillId="33" borderId="1" xfId="0" applyFont="1" applyFill="1" applyBorder="1" applyAlignment="1" applyProtection="1">
      <alignment horizontal="center" vertical="center" wrapText="1"/>
      <protection locked="0"/>
    </xf>
    <xf numFmtId="0" fontId="26" fillId="33" borderId="9" xfId="0" applyFont="1" applyFill="1" applyBorder="1" applyAlignment="1">
      <alignment horizontal="center" vertical="center" wrapText="1"/>
    </xf>
    <xf numFmtId="0" fontId="26" fillId="33" borderId="8" xfId="0" applyFont="1" applyFill="1" applyBorder="1" applyAlignment="1">
      <alignment horizontal="center" vertical="center" wrapText="1"/>
    </xf>
    <xf numFmtId="0" fontId="26" fillId="35" borderId="1" xfId="0" applyFont="1" applyFill="1" applyBorder="1" applyAlignment="1" applyProtection="1">
      <alignment horizontal="center" vertical="center" wrapText="1"/>
      <protection locked="0"/>
    </xf>
    <xf numFmtId="0" fontId="26" fillId="35" borderId="7" xfId="0" applyFont="1" applyFill="1" applyBorder="1" applyAlignment="1" applyProtection="1">
      <alignment horizontal="center" vertical="center" wrapText="1"/>
      <protection locked="0"/>
    </xf>
    <xf numFmtId="1" fontId="26" fillId="33" borderId="9" xfId="32" applyNumberFormat="1" applyFont="1" applyFill="1" applyBorder="1" applyAlignment="1">
      <alignment horizontal="center" vertical="center" wrapText="1"/>
    </xf>
    <xf numFmtId="1" fontId="26" fillId="33" borderId="12" xfId="32" applyNumberFormat="1" applyFont="1" applyFill="1" applyBorder="1" applyAlignment="1">
      <alignment horizontal="center" vertical="center" wrapText="1"/>
    </xf>
    <xf numFmtId="1" fontId="26" fillId="33" borderId="8" xfId="32" applyNumberFormat="1" applyFont="1" applyFill="1" applyBorder="1" applyAlignment="1">
      <alignment horizontal="center" vertical="center" wrapText="1"/>
    </xf>
    <xf numFmtId="167" fontId="26" fillId="35" borderId="7" xfId="0" applyNumberFormat="1" applyFont="1" applyFill="1" applyBorder="1" applyAlignment="1" applyProtection="1">
      <alignment horizontal="center" vertical="center" wrapText="1"/>
      <protection locked="0"/>
    </xf>
    <xf numFmtId="167" fontId="26" fillId="35" borderId="10" xfId="0" applyNumberFormat="1" applyFont="1" applyFill="1" applyBorder="1" applyAlignment="1" applyProtection="1">
      <alignment horizontal="center" vertical="center" wrapText="1"/>
      <protection locked="0"/>
    </xf>
    <xf numFmtId="1" fontId="26" fillId="33" borderId="1" xfId="0" applyNumberFormat="1" applyFont="1" applyFill="1" applyBorder="1" applyAlignment="1" applyProtection="1">
      <alignment horizontal="center" vertical="center" wrapText="1"/>
      <protection locked="0"/>
    </xf>
    <xf numFmtId="1" fontId="26" fillId="33" borderId="7" xfId="0" applyNumberFormat="1" applyFont="1" applyFill="1" applyBorder="1" applyAlignment="1" applyProtection="1">
      <alignment horizontal="center" vertical="center" wrapText="1"/>
      <protection locked="0"/>
    </xf>
    <xf numFmtId="0" fontId="29" fillId="37" borderId="7" xfId="0" applyFont="1" applyFill="1" applyBorder="1" applyAlignment="1">
      <alignment horizontal="center" vertical="center" wrapText="1"/>
    </xf>
    <xf numFmtId="0" fontId="29" fillId="37" borderId="11" xfId="0" applyFont="1" applyFill="1" applyBorder="1" applyAlignment="1">
      <alignment horizontal="center" vertical="center" wrapText="1"/>
    </xf>
    <xf numFmtId="167" fontId="26" fillId="33" borderId="7" xfId="0" applyNumberFormat="1" applyFont="1" applyFill="1" applyBorder="1" applyAlignment="1" applyProtection="1">
      <alignment horizontal="center" vertical="center" wrapText="1"/>
      <protection locked="0"/>
    </xf>
    <xf numFmtId="167" fontId="26" fillId="33" borderId="11" xfId="0" applyNumberFormat="1" applyFont="1" applyFill="1" applyBorder="1" applyAlignment="1" applyProtection="1">
      <alignment horizontal="center" vertical="center" wrapText="1"/>
      <protection locked="0"/>
    </xf>
  </cellXfs>
  <cellStyles count="5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Millares 2 2" xfId="51"/>
    <cellStyle name="Millares 3" xfId="50"/>
    <cellStyle name="Millares 5" xfId="46"/>
    <cellStyle name="Neutral" xfId="34" builtinId="28" customBuiltin="1"/>
    <cellStyle name="Normal" xfId="0" builtinId="0" customBuiltin="1"/>
    <cellStyle name="Normal 2" xfId="35"/>
    <cellStyle name="Normal 3" xfId="48"/>
    <cellStyle name="Normal 4" xfId="49"/>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azminaraujo@hotmail.com" TargetMode="External"/><Relationship Id="rId1" Type="http://schemas.openxmlformats.org/officeDocument/2006/relationships/hyperlink" Target="mailto:wruizorejuela@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8"/>
  <sheetViews>
    <sheetView showGridLines="0" tabSelected="1" view="pageBreakPreview" zoomScale="80" zoomScaleNormal="44" zoomScaleSheetLayoutView="80" workbookViewId="0">
      <pane xSplit="1" ySplit="4" topLeftCell="D5" activePane="bottomRight" state="frozen"/>
      <selection pane="topRight" activeCell="B1" sqref="B1"/>
      <selection pane="bottomLeft" activeCell="A5" sqref="A5"/>
      <selection pane="bottomRight" activeCell="J5" sqref="J1:R1048576"/>
    </sheetView>
  </sheetViews>
  <sheetFormatPr baseColWidth="10" defaultRowHeight="12" x14ac:dyDescent="0.2"/>
  <cols>
    <col min="1" max="1" width="12.5703125" style="2" customWidth="1"/>
    <col min="2" max="2" width="15.140625" style="3" customWidth="1"/>
    <col min="3" max="3" width="46.28515625" style="22" customWidth="1"/>
    <col min="4" max="4" width="18.28515625" style="22" customWidth="1"/>
    <col min="5" max="5" width="19.5703125" style="3" customWidth="1"/>
    <col min="6" max="6" width="16.28515625" style="9" customWidth="1"/>
    <col min="7" max="7" width="14.85546875" style="9" customWidth="1"/>
    <col min="8" max="8" width="14.42578125" style="4" customWidth="1"/>
    <col min="9" max="9" width="4" style="6" customWidth="1"/>
    <col min="10" max="14" width="13.28515625" style="6" hidden="1" customWidth="1"/>
    <col min="15" max="15" width="17.5703125" style="6" hidden="1" customWidth="1"/>
    <col min="16" max="18" width="13.28515625" style="6" hidden="1" customWidth="1"/>
    <col min="19" max="19" width="15.140625" style="5" customWidth="1"/>
    <col min="20" max="20" width="12.140625" style="7" customWidth="1"/>
    <col min="21" max="21" width="11.28515625" style="30" customWidth="1"/>
    <col min="22" max="22" width="12.7109375" style="8" customWidth="1"/>
    <col min="23" max="23" width="12.7109375" style="46" customWidth="1"/>
    <col min="24" max="24" width="11.85546875" style="8" bestFit="1" customWidth="1"/>
    <col min="25" max="25" width="12.5703125" style="8" customWidth="1"/>
    <col min="26" max="26" width="12.42578125" style="8" customWidth="1"/>
    <col min="27" max="27" width="15.7109375" style="8" customWidth="1"/>
    <col min="28" max="28" width="12.85546875" style="41" customWidth="1"/>
    <col min="29" max="29" width="16.85546875" style="41" customWidth="1"/>
    <col min="30" max="30" width="19.7109375" style="27" customWidth="1"/>
    <col min="31" max="31" width="16.5703125" style="27" customWidth="1"/>
    <col min="32" max="32" width="18.85546875" style="2" customWidth="1"/>
    <col min="33" max="33" width="11.42578125" style="22"/>
    <col min="34" max="16384" width="11.42578125" style="2"/>
  </cols>
  <sheetData>
    <row r="1" spans="1:35" s="1" customFormat="1" ht="44.25" customHeight="1" x14ac:dyDescent="0.2">
      <c r="A1" s="60"/>
      <c r="B1" s="61"/>
      <c r="C1" s="68" t="s">
        <v>39</v>
      </c>
      <c r="D1" s="69"/>
      <c r="E1" s="69"/>
      <c r="F1" s="69"/>
      <c r="G1" s="69"/>
      <c r="H1" s="69"/>
      <c r="I1" s="69"/>
      <c r="J1" s="69"/>
      <c r="K1" s="69"/>
      <c r="L1" s="69"/>
      <c r="M1" s="69"/>
      <c r="N1" s="69"/>
      <c r="O1" s="69"/>
      <c r="P1" s="69"/>
      <c r="Q1" s="69"/>
      <c r="R1" s="69"/>
      <c r="S1" s="69"/>
      <c r="T1" s="69"/>
      <c r="U1" s="69"/>
      <c r="V1" s="69"/>
      <c r="W1" s="70"/>
      <c r="X1" s="69"/>
      <c r="Y1" s="69"/>
      <c r="Z1" s="69"/>
      <c r="AA1" s="69"/>
      <c r="AB1" s="71"/>
      <c r="AC1" s="71"/>
      <c r="AD1" s="71"/>
      <c r="AE1" s="71"/>
      <c r="AF1" s="72"/>
      <c r="AG1" s="44"/>
      <c r="AH1" s="44"/>
      <c r="AI1" s="44"/>
    </row>
    <row r="2" spans="1:35" s="1" customFormat="1" ht="29.25" customHeight="1" x14ac:dyDescent="0.2">
      <c r="A2" s="62"/>
      <c r="B2" s="63"/>
      <c r="C2" s="73"/>
      <c r="D2" s="74"/>
      <c r="E2" s="74"/>
      <c r="F2" s="74"/>
      <c r="G2" s="74"/>
      <c r="H2" s="74"/>
      <c r="I2" s="74"/>
      <c r="J2" s="74"/>
      <c r="K2" s="74"/>
      <c r="L2" s="74"/>
      <c r="M2" s="74"/>
      <c r="N2" s="74"/>
      <c r="O2" s="74"/>
      <c r="P2" s="74"/>
      <c r="Q2" s="74"/>
      <c r="R2" s="74"/>
      <c r="S2" s="74"/>
      <c r="T2" s="74"/>
      <c r="U2" s="74"/>
      <c r="V2" s="74"/>
      <c r="W2" s="75"/>
      <c r="X2" s="74"/>
      <c r="Y2" s="74"/>
      <c r="Z2" s="74"/>
      <c r="AA2" s="74"/>
      <c r="AB2" s="76"/>
      <c r="AC2" s="76"/>
      <c r="AD2" s="76"/>
      <c r="AE2" s="76"/>
      <c r="AF2" s="77"/>
      <c r="AG2" s="44"/>
      <c r="AH2" s="44"/>
      <c r="AI2" s="44"/>
    </row>
    <row r="3" spans="1:35" s="34" customFormat="1" ht="21" customHeight="1" x14ac:dyDescent="0.2">
      <c r="A3" s="64" t="s">
        <v>1</v>
      </c>
      <c r="B3" s="66" t="s">
        <v>13</v>
      </c>
      <c r="C3" s="64" t="s">
        <v>5</v>
      </c>
      <c r="D3" s="64" t="s">
        <v>0</v>
      </c>
      <c r="E3" s="66" t="s">
        <v>4</v>
      </c>
      <c r="F3" s="64" t="s">
        <v>3</v>
      </c>
      <c r="G3" s="83" t="s">
        <v>9</v>
      </c>
      <c r="H3" s="84"/>
      <c r="I3" s="85"/>
      <c r="J3" s="90" t="s">
        <v>53</v>
      </c>
      <c r="K3" s="90" t="s">
        <v>54</v>
      </c>
      <c r="L3" s="90" t="s">
        <v>55</v>
      </c>
      <c r="M3" s="90" t="s">
        <v>56</v>
      </c>
      <c r="N3" s="90" t="s">
        <v>57</v>
      </c>
      <c r="O3" s="90" t="s">
        <v>58</v>
      </c>
      <c r="P3" s="90" t="s">
        <v>59</v>
      </c>
      <c r="Q3" s="90" t="s">
        <v>60</v>
      </c>
      <c r="R3" s="90" t="s">
        <v>61</v>
      </c>
      <c r="S3" s="86" t="s">
        <v>2</v>
      </c>
      <c r="T3" s="78" t="s">
        <v>10</v>
      </c>
      <c r="U3" s="88" t="s">
        <v>11</v>
      </c>
      <c r="V3" s="78" t="s">
        <v>25</v>
      </c>
      <c r="W3" s="92" t="s">
        <v>36</v>
      </c>
      <c r="X3" s="58" t="s">
        <v>26</v>
      </c>
      <c r="Y3" s="78" t="s">
        <v>27</v>
      </c>
      <c r="Z3" s="58" t="s">
        <v>30</v>
      </c>
      <c r="AA3" s="81" t="s">
        <v>28</v>
      </c>
      <c r="AB3" s="78" t="s">
        <v>35</v>
      </c>
      <c r="AC3" s="78" t="s">
        <v>29</v>
      </c>
      <c r="AD3" s="79" t="s">
        <v>12</v>
      </c>
      <c r="AE3" s="80"/>
      <c r="AF3" s="58" t="s">
        <v>21</v>
      </c>
      <c r="AG3" s="56" t="s">
        <v>32</v>
      </c>
      <c r="AH3" s="56" t="s">
        <v>31</v>
      </c>
      <c r="AI3" s="56" t="s">
        <v>37</v>
      </c>
    </row>
    <row r="4" spans="1:35" s="34" customFormat="1" ht="36" customHeight="1" x14ac:dyDescent="0.2">
      <c r="A4" s="65"/>
      <c r="B4" s="67"/>
      <c r="C4" s="65"/>
      <c r="D4" s="65"/>
      <c r="E4" s="67"/>
      <c r="F4" s="65"/>
      <c r="G4" s="35" t="s">
        <v>7</v>
      </c>
      <c r="H4" s="36" t="s">
        <v>8</v>
      </c>
      <c r="I4" s="36" t="s">
        <v>6</v>
      </c>
      <c r="J4" s="91"/>
      <c r="K4" s="91"/>
      <c r="L4" s="91"/>
      <c r="M4" s="91"/>
      <c r="N4" s="91"/>
      <c r="O4" s="91"/>
      <c r="P4" s="91"/>
      <c r="Q4" s="91"/>
      <c r="R4" s="91"/>
      <c r="S4" s="87"/>
      <c r="T4" s="58"/>
      <c r="U4" s="89"/>
      <c r="V4" s="58"/>
      <c r="W4" s="93"/>
      <c r="X4" s="59"/>
      <c r="Y4" s="58"/>
      <c r="Z4" s="59"/>
      <c r="AA4" s="82"/>
      <c r="AB4" s="58"/>
      <c r="AC4" s="58"/>
      <c r="AD4" s="35" t="s">
        <v>7</v>
      </c>
      <c r="AE4" s="35" t="s">
        <v>20</v>
      </c>
      <c r="AF4" s="59"/>
      <c r="AG4" s="57"/>
      <c r="AH4" s="57"/>
      <c r="AI4" s="57"/>
    </row>
    <row r="5" spans="1:35" ht="176.25" customHeight="1" x14ac:dyDescent="0.2">
      <c r="A5" s="19">
        <v>1</v>
      </c>
      <c r="B5" s="40" t="s">
        <v>40</v>
      </c>
      <c r="C5" s="24" t="s">
        <v>43</v>
      </c>
      <c r="D5" s="11" t="s">
        <v>14</v>
      </c>
      <c r="E5" s="13" t="s">
        <v>45</v>
      </c>
      <c r="F5" s="39">
        <v>40000000</v>
      </c>
      <c r="G5" s="33" t="s">
        <v>47</v>
      </c>
      <c r="H5" s="50">
        <v>16739501</v>
      </c>
      <c r="I5" s="31">
        <v>1</v>
      </c>
      <c r="J5" s="31" t="s">
        <v>62</v>
      </c>
      <c r="K5" s="31" t="s">
        <v>63</v>
      </c>
      <c r="L5" s="31" t="s">
        <v>64</v>
      </c>
      <c r="M5" s="53" t="s">
        <v>68</v>
      </c>
      <c r="N5" s="54" t="s">
        <v>67</v>
      </c>
      <c r="O5" s="24" t="s">
        <v>74</v>
      </c>
      <c r="P5" s="23" t="s">
        <v>72</v>
      </c>
      <c r="Q5" s="24" t="s">
        <v>70</v>
      </c>
      <c r="R5" s="55">
        <v>2446607</v>
      </c>
      <c r="S5" s="14">
        <v>42401</v>
      </c>
      <c r="T5" s="14">
        <v>42402</v>
      </c>
      <c r="U5" s="26">
        <v>150</v>
      </c>
      <c r="V5" s="14">
        <v>42552</v>
      </c>
      <c r="W5" s="38"/>
      <c r="X5" s="14"/>
      <c r="Y5" s="14">
        <f>V5</f>
        <v>42552</v>
      </c>
      <c r="Z5" s="15"/>
      <c r="AA5" s="10">
        <f>F5+Z5</f>
        <v>40000000</v>
      </c>
      <c r="AB5" s="43">
        <v>25</v>
      </c>
      <c r="AC5" s="51" t="s">
        <v>24</v>
      </c>
      <c r="AD5" s="23" t="s">
        <v>16</v>
      </c>
      <c r="AE5" s="23" t="s">
        <v>15</v>
      </c>
      <c r="AF5" s="11" t="s">
        <v>22</v>
      </c>
      <c r="AG5" s="25" t="s">
        <v>34</v>
      </c>
      <c r="AH5" s="45">
        <f>Y5</f>
        <v>42552</v>
      </c>
      <c r="AI5" s="52"/>
    </row>
    <row r="6" spans="1:35" s="27" customFormat="1" ht="159" customHeight="1" x14ac:dyDescent="0.2">
      <c r="A6" s="19">
        <v>2</v>
      </c>
      <c r="B6" s="40" t="s">
        <v>41</v>
      </c>
      <c r="C6" s="29" t="s">
        <v>52</v>
      </c>
      <c r="D6" s="11" t="s">
        <v>14</v>
      </c>
      <c r="E6" s="13" t="s">
        <v>46</v>
      </c>
      <c r="F6" s="39">
        <v>72351180</v>
      </c>
      <c r="G6" s="21" t="s">
        <v>19</v>
      </c>
      <c r="H6" s="50">
        <v>899999270</v>
      </c>
      <c r="I6" s="21">
        <v>1</v>
      </c>
      <c r="J6" s="31"/>
      <c r="K6" s="21"/>
      <c r="L6" s="21"/>
      <c r="M6" s="21"/>
      <c r="N6" s="21"/>
      <c r="O6" s="21"/>
      <c r="P6" s="21"/>
      <c r="Q6" s="21"/>
      <c r="R6" s="21"/>
      <c r="S6" s="14">
        <v>42401</v>
      </c>
      <c r="T6" s="14">
        <v>42403</v>
      </c>
      <c r="U6" s="26">
        <v>365</v>
      </c>
      <c r="V6" s="14">
        <v>42768</v>
      </c>
      <c r="W6" s="14"/>
      <c r="X6" s="14"/>
      <c r="Y6" s="14">
        <f t="shared" ref="Y6:Y7" si="0">V6</f>
        <v>42768</v>
      </c>
      <c r="Z6" s="15"/>
      <c r="AA6" s="10">
        <f t="shared" ref="AA6:AA7" si="1">F6+Z6</f>
        <v>72351180</v>
      </c>
      <c r="AB6" s="43">
        <v>28</v>
      </c>
      <c r="AC6" s="37" t="s">
        <v>23</v>
      </c>
      <c r="AD6" s="11" t="s">
        <v>18</v>
      </c>
      <c r="AE6" s="20" t="s">
        <v>17</v>
      </c>
      <c r="AF6" s="11" t="s">
        <v>22</v>
      </c>
      <c r="AG6" s="25" t="s">
        <v>33</v>
      </c>
      <c r="AH6" s="45">
        <f t="shared" ref="AH6:AH7" si="2">Y6</f>
        <v>42768</v>
      </c>
      <c r="AI6" s="15"/>
    </row>
    <row r="7" spans="1:35" s="27" customFormat="1" ht="165.75" customHeight="1" x14ac:dyDescent="0.2">
      <c r="A7" s="19">
        <v>3</v>
      </c>
      <c r="B7" s="40" t="s">
        <v>42</v>
      </c>
      <c r="C7" s="11" t="s">
        <v>44</v>
      </c>
      <c r="D7" s="11" t="s">
        <v>14</v>
      </c>
      <c r="E7" s="13" t="s">
        <v>45</v>
      </c>
      <c r="F7" s="49">
        <v>30000000</v>
      </c>
      <c r="G7" s="13" t="s">
        <v>48</v>
      </c>
      <c r="H7" s="50" t="s">
        <v>49</v>
      </c>
      <c r="I7" s="12">
        <v>9</v>
      </c>
      <c r="J7" s="31" t="s">
        <v>62</v>
      </c>
      <c r="K7" s="12" t="s">
        <v>65</v>
      </c>
      <c r="L7" s="12" t="s">
        <v>66</v>
      </c>
      <c r="M7" s="53" t="s">
        <v>69</v>
      </c>
      <c r="N7" s="54">
        <v>37</v>
      </c>
      <c r="O7" s="11" t="s">
        <v>75</v>
      </c>
      <c r="P7" s="23" t="s">
        <v>73</v>
      </c>
      <c r="Q7" s="24" t="s">
        <v>71</v>
      </c>
      <c r="R7" s="55">
        <v>2446607</v>
      </c>
      <c r="S7" s="14">
        <v>42402</v>
      </c>
      <c r="T7" s="14">
        <v>42405</v>
      </c>
      <c r="U7" s="42">
        <v>150</v>
      </c>
      <c r="V7" s="14">
        <v>42555</v>
      </c>
      <c r="W7" s="14"/>
      <c r="X7" s="14"/>
      <c r="Y7" s="14">
        <f t="shared" si="0"/>
        <v>42555</v>
      </c>
      <c r="Z7" s="15"/>
      <c r="AA7" s="10">
        <f t="shared" si="1"/>
        <v>30000000</v>
      </c>
      <c r="AB7" s="43">
        <v>33</v>
      </c>
      <c r="AC7" s="51" t="s">
        <v>24</v>
      </c>
      <c r="AD7" s="17" t="s">
        <v>50</v>
      </c>
      <c r="AE7" s="23" t="s">
        <v>51</v>
      </c>
      <c r="AF7" s="11" t="s">
        <v>22</v>
      </c>
      <c r="AG7" s="25" t="s">
        <v>34</v>
      </c>
      <c r="AH7" s="45">
        <f t="shared" si="2"/>
        <v>42555</v>
      </c>
      <c r="AI7" s="15"/>
    </row>
    <row r="8" spans="1:35" s="27" customFormat="1" ht="25.5" customHeight="1" x14ac:dyDescent="0.2">
      <c r="A8" s="19"/>
      <c r="B8" s="19"/>
      <c r="C8" s="29"/>
      <c r="D8" s="11"/>
      <c r="E8" s="13"/>
      <c r="F8" s="16"/>
      <c r="G8" s="13"/>
      <c r="H8" s="18"/>
      <c r="I8" s="12"/>
      <c r="J8" s="12"/>
      <c r="K8" s="12"/>
      <c r="L8" s="12"/>
      <c r="M8" s="12"/>
      <c r="N8" s="12"/>
      <c r="O8" s="12"/>
      <c r="P8" s="12"/>
      <c r="Q8" s="12"/>
      <c r="R8" s="12"/>
      <c r="S8" s="14"/>
      <c r="T8" s="14"/>
      <c r="U8" s="26"/>
      <c r="V8" s="28"/>
      <c r="W8" s="28"/>
      <c r="X8" s="14"/>
      <c r="Y8" s="14"/>
      <c r="Z8" s="47" t="s">
        <v>38</v>
      </c>
      <c r="AA8" s="48">
        <f>SUBTOTAL(9,AA5:AA7)</f>
        <v>142351180</v>
      </c>
      <c r="AB8" s="15"/>
      <c r="AC8" s="32"/>
      <c r="AD8" s="17"/>
      <c r="AE8" s="23"/>
      <c r="AF8" s="11"/>
      <c r="AG8" s="25"/>
      <c r="AH8" s="45"/>
      <c r="AI8" s="15"/>
    </row>
  </sheetData>
  <autoFilter ref="A4:AH7"/>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hyperlinks>
    <hyperlink ref="Q5" r:id="rId1"/>
    <hyperlink ref="Q7" r:id="rId2"/>
  </hyperlinks>
  <printOptions horizontalCentered="1" verticalCentered="1"/>
  <pageMargins left="0.59055118110236227" right="0.19685039370078741" top="0.78740157480314965" bottom="0.78740157480314965" header="0" footer="0"/>
  <pageSetup paperSize="5" scale="42" fitToHeight="7" pageOrder="overThenDown" orientation="landscape" horizontalDpi="4294967295" verticalDpi="4294967295" r:id="rId3"/>
  <headerFooter alignWithMargins="0">
    <oddFooter>&amp;C&amp;P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CONTRATOS ADIC PROR 2016</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MARIBEL CHACON MORENO</cp:lastModifiedBy>
  <cp:lastPrinted>2016-02-16T04:59:58Z</cp:lastPrinted>
  <dcterms:created xsi:type="dcterms:W3CDTF">2005-08-09T16:39:02Z</dcterms:created>
  <dcterms:modified xsi:type="dcterms:W3CDTF">2016-02-16T22:38:25Z</dcterms:modified>
</cp:coreProperties>
</file>